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5"/>
  </bookViews>
  <sheets>
    <sheet name="Deckblatt" sheetId="1" r:id="rId1"/>
    <sheet name="Grp. B" sheetId="2" r:id="rId2"/>
    <sheet name="Grp. C" sheetId="3" r:id="rId3"/>
    <sheet name="Tabelle1" sheetId="4" r:id="rId4"/>
    <sheet name="5 Mannschaften" sheetId="5" r:id="rId5"/>
    <sheet name="Grp. A" sheetId="6" r:id="rId6"/>
  </sheets>
  <definedNames>
    <definedName name="_xlnm.Print_Area" localSheetId="0">'Deckblatt'!$A$1:$BD$46</definedName>
  </definedNames>
  <calcPr fullCalcOnLoad="1"/>
</workbook>
</file>

<file path=xl/sharedStrings.xml><?xml version="1.0" encoding="utf-8"?>
<sst xmlns="http://schemas.openxmlformats.org/spreadsheetml/2006/main" count="285" uniqueCount="99">
  <si>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</si>
  <si>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</si>
  <si>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</si>
  <si>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</si>
  <si>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</si>
  <si>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</si>
  <si>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</si>
  <si>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</si>
  <si>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</si>
  <si>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</si>
  <si>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</si>
  <si>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</si>
  <si>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</si>
  <si>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</si>
  <si>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</si>
  <si>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</si>
  <si>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</si>
  <si>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</si>
  <si>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</si>
  <si>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</si>
  <si>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</si>
  <si>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</si>
  <si>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</si>
  <si>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</si>
  <si>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</si>
  <si>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Sp.</t>
  </si>
  <si>
    <t>III. Abschlußtabelle</t>
  </si>
  <si>
    <t>II. Spielplan</t>
  </si>
  <si>
    <t>Mannschaft</t>
  </si>
  <si>
    <t>Gruppe A</t>
  </si>
  <si>
    <t>Gruppe B</t>
  </si>
  <si>
    <t>Gruppe C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</si>
  <si>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</si>
  <si>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</si>
  <si>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</si>
  <si>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</si>
  <si>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</si>
  <si>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</si>
  <si>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</si>
  <si>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</si>
  <si>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18.30</t>
  </si>
  <si>
    <t>18.45</t>
  </si>
  <si>
    <t>19.00</t>
  </si>
  <si>
    <t>19.15</t>
  </si>
  <si>
    <t>19.30</t>
  </si>
  <si>
    <t>19.45</t>
  </si>
  <si>
    <t>20.00</t>
  </si>
  <si>
    <t>20.15</t>
  </si>
  <si>
    <t xml:space="preserve"> 1.</t>
  </si>
  <si>
    <t xml:space="preserve"> 2.</t>
  </si>
  <si>
    <t xml:space="preserve"> 3.</t>
  </si>
  <si>
    <t xml:space="preserve"> 4.</t>
  </si>
  <si>
    <t>20.30</t>
  </si>
  <si>
    <t>20.45</t>
  </si>
  <si>
    <t xml:space="preserve">     A  1    Die Gastspieler</t>
  </si>
  <si>
    <t xml:space="preserve">     A  2    Gegen Gegen</t>
  </si>
  <si>
    <t xml:space="preserve">     A  3    Hasborn Allstars</t>
  </si>
  <si>
    <t xml:space="preserve">     A  4    FC Schamass</t>
  </si>
  <si>
    <t xml:space="preserve">     A  5    Knappschaft</t>
  </si>
  <si>
    <t xml:space="preserve">     A  6    FC Funkicker I</t>
  </si>
  <si>
    <t xml:space="preserve">     A  7    FC Funkicker II</t>
  </si>
  <si>
    <t xml:space="preserve">     A  8    Die Glockenviecher  </t>
  </si>
  <si>
    <t xml:space="preserve">     A  9    Dudobad Dudweiler</t>
  </si>
  <si>
    <t xml:space="preserve">     A 10    Nilles Allstars</t>
  </si>
  <si>
    <t xml:space="preserve">     A 11    Die Verrückten</t>
  </si>
  <si>
    <t xml:space="preserve">     A 12    Judoclub Quierschied</t>
  </si>
  <si>
    <t xml:space="preserve">     A 13    Die Füchse</t>
  </si>
  <si>
    <t>Hallenfußballturnier 2011</t>
  </si>
  <si>
    <t>17.30</t>
  </si>
  <si>
    <t>17.45</t>
  </si>
  <si>
    <t>Qualifiziert für die Endrunde sind:</t>
  </si>
  <si>
    <t xml:space="preserve">    B</t>
  </si>
  <si>
    <t xml:space="preserve">    A</t>
  </si>
  <si>
    <t>Mittwoch</t>
  </si>
  <si>
    <t>Fußball-Hallenturnier für Aktiven-Mannschaften</t>
  </si>
  <si>
    <t>Freitag</t>
  </si>
  <si>
    <t xml:space="preserve">     A  1     Schnelle Hand     </t>
  </si>
  <si>
    <t xml:space="preserve">     A  3     Knappschaft     </t>
  </si>
  <si>
    <t xml:space="preserve">     B  2     Quierschied I</t>
  </si>
  <si>
    <t xml:space="preserve">     B  3     USS Spichern</t>
  </si>
  <si>
    <t xml:space="preserve">     B  4     1. FC Tuu kään mish</t>
  </si>
  <si>
    <t xml:space="preserve">     B  1     SV Göttelborn</t>
  </si>
  <si>
    <t xml:space="preserve">     A  2     1. FC Loca   </t>
  </si>
  <si>
    <t xml:space="preserve">     C  1     FV Fischbach</t>
  </si>
  <si>
    <t xml:space="preserve">     C  2     Quierschied 2</t>
  </si>
  <si>
    <t xml:space="preserve">     C  3     Hellas Kupferkanne</t>
  </si>
  <si>
    <t xml:space="preserve">     C  4     Ultimate Kickers</t>
  </si>
  <si>
    <t xml:space="preserve">     A  1     Schnelle Hand</t>
  </si>
  <si>
    <t xml:space="preserve">     A  2     1. FC Loca</t>
  </si>
  <si>
    <t xml:space="preserve">     A  3     Knappschaft</t>
  </si>
  <si>
    <t xml:space="preserve">     B  2     Quierschied 1</t>
  </si>
  <si>
    <t>21.00</t>
  </si>
  <si>
    <t>21.15</t>
  </si>
  <si>
    <t>21.30</t>
  </si>
  <si>
    <t>21.45</t>
  </si>
  <si>
    <t xml:space="preserve">     A  4     A-Jugend SG Quierschied     </t>
  </si>
  <si>
    <t xml:space="preserve">     A  4     A-Jugend SG Quierschied</t>
  </si>
  <si>
    <t xml:space="preserve">    C</t>
  </si>
  <si>
    <t xml:space="preserve">11. STEAG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</si>
</sst>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6" fillId="0" borderId="18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3" fillId="0" borderId="3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76200</xdr:colOff>
      <xdr:row>1</xdr:row>
      <xdr:rowOff>9525</xdr:rowOff>
    </xdr:from>
    <xdr:to>
      <xdr:col>55</xdr:col>
      <xdr:colOff>76200</xdr:colOff>
      <xdr:row>2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047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342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76200</xdr:colOff>
      <xdr:row>0</xdr:row>
      <xdr:rowOff>66675</xdr:rowOff>
    </xdr:from>
    <xdr:to>
      <xdr:col>55</xdr:col>
      <xdr:colOff>76200</xdr:colOff>
      <xdr:row>2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66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342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34</xdr:col>
      <xdr:colOff>104775</xdr:colOff>
      <xdr:row>1</xdr:row>
      <xdr:rowOff>9525</xdr:rowOff>
    </xdr:from>
    <xdr:to>
      <xdr:col>54</xdr:col>
      <xdr:colOff>104775</xdr:colOff>
      <xdr:row>2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0477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9525</xdr:colOff>
      <xdr:row>0</xdr:row>
      <xdr:rowOff>47625</xdr:rowOff>
    </xdr:from>
    <xdr:to>
      <xdr:col>55</xdr:col>
      <xdr:colOff>9525</xdr:colOff>
      <xdr:row>2</xdr:row>
      <xdr:rowOff>200025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476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296"/>
  <sheetViews>
    <sheetView zoomScale="112" zoomScaleNormal="112" workbookViewId="0" topLeftCell="A1">
      <selection activeCell="BJ6" sqref="BJ6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4" t="s">
        <v>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5" t="s">
        <v>74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18" t="s">
        <v>37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16" t="s">
        <v>73</v>
      </c>
      <c r="F8" s="116"/>
      <c r="G8" s="116"/>
      <c r="H8" s="116"/>
      <c r="I8" s="116"/>
      <c r="J8" s="116"/>
      <c r="K8" s="116"/>
      <c r="L8" s="116"/>
      <c r="M8" s="2" t="s">
        <v>1</v>
      </c>
      <c r="Q8" s="117">
        <v>40905</v>
      </c>
      <c r="R8" s="117"/>
      <c r="S8" s="117"/>
      <c r="T8" s="117"/>
      <c r="U8" s="117"/>
      <c r="V8" s="117"/>
      <c r="W8" s="117"/>
      <c r="X8" s="117"/>
      <c r="Z8" s="2" t="s">
        <v>36</v>
      </c>
      <c r="AD8" s="116" t="s">
        <v>75</v>
      </c>
      <c r="AE8" s="116"/>
      <c r="AF8" s="116"/>
      <c r="AG8" s="116"/>
      <c r="AH8" s="116"/>
      <c r="AI8" s="116"/>
      <c r="AJ8" s="116"/>
      <c r="AK8" s="116"/>
      <c r="AL8" s="2" t="s">
        <v>1</v>
      </c>
      <c r="AP8" s="117">
        <v>40907</v>
      </c>
      <c r="AQ8" s="117"/>
      <c r="AR8" s="117"/>
      <c r="AS8" s="117"/>
      <c r="AT8" s="117"/>
      <c r="AU8" s="117"/>
      <c r="AV8" s="117"/>
      <c r="AW8" s="117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8" t="str">
        <f>$E$8</f>
        <v>Mittwoch</v>
      </c>
      <c r="L11" s="108"/>
      <c r="M11" s="108"/>
      <c r="N11" s="108"/>
      <c r="O11" s="108"/>
      <c r="P11" s="108"/>
      <c r="Q11" s="108"/>
      <c r="R11" s="108"/>
      <c r="S11" s="58" t="s">
        <v>1</v>
      </c>
      <c r="T11" s="58"/>
      <c r="U11" s="58"/>
      <c r="V11" s="58"/>
      <c r="W11" s="109">
        <f>$Q$8</f>
        <v>40905</v>
      </c>
      <c r="X11" s="109"/>
      <c r="Y11" s="109"/>
      <c r="Z11" s="109"/>
      <c r="AA11" s="109"/>
      <c r="AB11" s="109"/>
      <c r="AC11" s="109"/>
      <c r="AD11" s="109"/>
      <c r="AE11" s="51"/>
      <c r="AF11" s="51"/>
      <c r="AG11" s="51"/>
      <c r="AH11" s="62" t="s">
        <v>32</v>
      </c>
      <c r="AI11" s="62"/>
      <c r="AJ11" s="62"/>
      <c r="AK11" s="62"/>
      <c r="AL11" s="63"/>
      <c r="AM11" s="60"/>
      <c r="AN11" s="110" t="s">
        <v>68</v>
      </c>
      <c r="AO11" s="110"/>
      <c r="AP11" s="110"/>
      <c r="AQ11" s="110"/>
      <c r="AR11" s="110"/>
      <c r="AS11" s="62" t="s">
        <v>3</v>
      </c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11" t="s">
        <v>29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3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 t="s">
        <v>9</v>
      </c>
      <c r="Q14" s="57"/>
      <c r="R14" s="114" t="s">
        <v>76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90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8" t="s">
        <v>10</v>
      </c>
      <c r="Q15" s="99"/>
      <c r="R15" s="96" t="s">
        <v>82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7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98" t="s">
        <v>11</v>
      </c>
      <c r="Q16" s="99"/>
      <c r="R16" s="96" t="s">
        <v>77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4" t="s">
        <v>12</v>
      </c>
      <c r="Q17" s="105"/>
      <c r="R17" s="106" t="s">
        <v>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7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8" t="str">
        <f>$E$8</f>
        <v>Mittwoch</v>
      </c>
      <c r="L20" s="108"/>
      <c r="M20" s="108"/>
      <c r="N20" s="108"/>
      <c r="O20" s="108"/>
      <c r="P20" s="108"/>
      <c r="Q20" s="108"/>
      <c r="R20" s="108"/>
      <c r="S20" s="58" t="s">
        <v>1</v>
      </c>
      <c r="T20" s="58"/>
      <c r="U20" s="58"/>
      <c r="V20" s="58"/>
      <c r="W20" s="109">
        <f>$Q$8</f>
        <v>40905</v>
      </c>
      <c r="X20" s="109"/>
      <c r="Y20" s="109"/>
      <c r="Z20" s="109"/>
      <c r="AA20" s="109"/>
      <c r="AB20" s="109"/>
      <c r="AC20" s="109"/>
      <c r="AD20" s="109"/>
      <c r="AE20" s="51"/>
      <c r="AF20" s="51"/>
      <c r="AG20" s="51"/>
      <c r="AH20" s="62" t="s">
        <v>32</v>
      </c>
      <c r="AI20" s="62"/>
      <c r="AJ20" s="62"/>
      <c r="AK20" s="62"/>
      <c r="AL20" s="63"/>
      <c r="AM20" s="60"/>
      <c r="AN20" s="110" t="s">
        <v>42</v>
      </c>
      <c r="AO20" s="110"/>
      <c r="AP20" s="110"/>
      <c r="AQ20" s="110"/>
      <c r="AR20" s="110"/>
      <c r="AS20" s="62" t="s">
        <v>3</v>
      </c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11" t="s">
        <v>30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3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 t="s">
        <v>9</v>
      </c>
      <c r="Q23" s="57"/>
      <c r="R23" s="114" t="s">
        <v>81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90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98" t="s">
        <v>10</v>
      </c>
      <c r="Q24" s="99"/>
      <c r="R24" s="96" t="s">
        <v>78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7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98" t="s">
        <v>11</v>
      </c>
      <c r="Q25" s="99"/>
      <c r="R25" s="96" t="s">
        <v>79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7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83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4" t="s">
        <v>12</v>
      </c>
      <c r="Q26" s="105"/>
      <c r="R26" s="106" t="s">
        <v>80</v>
      </c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7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8" t="s">
        <v>73</v>
      </c>
      <c r="L29" s="108"/>
      <c r="M29" s="108"/>
      <c r="N29" s="108"/>
      <c r="O29" s="108"/>
      <c r="P29" s="108"/>
      <c r="Q29" s="108"/>
      <c r="R29" s="108"/>
      <c r="S29" s="58" t="s">
        <v>1</v>
      </c>
      <c r="T29" s="58"/>
      <c r="U29" s="58"/>
      <c r="V29" s="58"/>
      <c r="W29" s="109">
        <v>40905</v>
      </c>
      <c r="X29" s="109"/>
      <c r="Y29" s="109"/>
      <c r="Z29" s="109"/>
      <c r="AA29" s="109"/>
      <c r="AB29" s="109"/>
      <c r="AC29" s="109"/>
      <c r="AD29" s="109"/>
      <c r="AE29" s="51"/>
      <c r="AF29" s="51"/>
      <c r="AG29" s="51"/>
      <c r="AH29" s="62" t="s">
        <v>32</v>
      </c>
      <c r="AI29" s="62"/>
      <c r="AJ29" s="62"/>
      <c r="AK29" s="62"/>
      <c r="AL29" s="63"/>
      <c r="AM29" s="60"/>
      <c r="AN29" s="110" t="s">
        <v>52</v>
      </c>
      <c r="AO29" s="110"/>
      <c r="AP29" s="110"/>
      <c r="AQ29" s="110"/>
      <c r="AR29" s="110"/>
      <c r="AS29" s="62" t="s">
        <v>3</v>
      </c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11" t="s">
        <v>31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3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 t="s">
        <v>9</v>
      </c>
      <c r="Q32" s="57"/>
      <c r="R32" s="114" t="s">
        <v>83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90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98" t="s">
        <v>10</v>
      </c>
      <c r="Q33" s="99"/>
      <c r="R33" s="96" t="s">
        <v>84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7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98" t="s">
        <v>11</v>
      </c>
      <c r="Q34" s="99"/>
      <c r="R34" s="96" t="s">
        <v>85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7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84"/>
      <c r="P35" s="100" t="s">
        <v>12</v>
      </c>
      <c r="Q35" s="101"/>
      <c r="R35" s="102" t="s">
        <v>86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3"/>
      <c r="AP35" s="51"/>
      <c r="AQ35" s="51"/>
      <c r="AR35" s="51"/>
      <c r="AS35" s="51"/>
      <c r="AT35" s="51"/>
      <c r="AU35" s="51"/>
      <c r="AV35" s="51"/>
    </row>
    <row r="36" spans="6:48" ht="12.75"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</row>
    <row r="37" spans="1:56" ht="12.75">
      <c r="A37" s="6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6"/>
    </row>
    <row r="38" spans="6:48" s="2" customFormat="1" ht="15">
      <c r="F38" s="20"/>
      <c r="G38" s="20"/>
      <c r="AV38" s="20"/>
    </row>
    <row r="39" spans="6:48" s="54" customFormat="1" ht="15">
      <c r="F39" s="62"/>
      <c r="G39" s="62"/>
      <c r="I39" s="54" t="s">
        <v>35</v>
      </c>
      <c r="AV39" s="62"/>
    </row>
    <row r="40" spans="6:48" s="54" customFormat="1" ht="15">
      <c r="F40" s="62"/>
      <c r="G40" s="62"/>
      <c r="AV40" s="62"/>
    </row>
    <row r="41" spans="6:46" s="54" customFormat="1" ht="15.75">
      <c r="F41" s="62"/>
      <c r="G41" s="62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 t="s">
        <v>33</v>
      </c>
      <c r="W41" s="108" t="s">
        <v>75</v>
      </c>
      <c r="X41" s="108"/>
      <c r="Y41" s="108"/>
      <c r="Z41" s="108"/>
      <c r="AA41" s="108"/>
      <c r="AB41" s="108"/>
      <c r="AC41" s="108"/>
      <c r="AD41" s="108"/>
      <c r="AE41" s="54" t="s">
        <v>1</v>
      </c>
      <c r="AI41" s="109">
        <v>40907</v>
      </c>
      <c r="AJ41" s="109"/>
      <c r="AK41" s="109"/>
      <c r="AL41" s="109"/>
      <c r="AM41" s="109"/>
      <c r="AN41" s="109"/>
      <c r="AO41" s="109"/>
      <c r="AP41" s="109"/>
      <c r="AQ41" s="54" t="s">
        <v>34</v>
      </c>
      <c r="AT41" s="62"/>
    </row>
    <row r="42" spans="6:7" s="54" customFormat="1" ht="15">
      <c r="F42" s="62"/>
      <c r="G42" s="62"/>
    </row>
    <row r="43" spans="6:31" s="54" customFormat="1" ht="15.75">
      <c r="F43" s="62"/>
      <c r="G43" s="62"/>
      <c r="R43" s="91" t="s">
        <v>2</v>
      </c>
      <c r="S43" s="91"/>
      <c r="T43" s="91"/>
      <c r="U43" s="91"/>
      <c r="V43" s="91"/>
      <c r="W43" s="91"/>
      <c r="X43" s="110" t="s">
        <v>68</v>
      </c>
      <c r="Y43" s="110"/>
      <c r="Z43" s="110"/>
      <c r="AA43" s="110"/>
      <c r="AB43" s="110"/>
      <c r="AC43" s="62" t="s">
        <v>3</v>
      </c>
      <c r="AD43" s="60"/>
      <c r="AE43" s="60"/>
    </row>
    <row r="44" spans="6:7" s="54" customFormat="1" ht="15">
      <c r="F44" s="62"/>
      <c r="G44" s="62"/>
    </row>
    <row r="45" spans="6:7" s="54" customFormat="1" ht="15">
      <c r="F45" s="62"/>
      <c r="G45" s="62"/>
    </row>
    <row r="46" spans="6:7" s="2" customFormat="1" ht="15">
      <c r="F46" s="20"/>
      <c r="G46" s="20"/>
    </row>
    <row r="47" spans="6:7" s="2" customFormat="1" ht="15">
      <c r="F47" s="20"/>
      <c r="G47" s="20"/>
    </row>
    <row r="48" spans="6:7" ht="12.75">
      <c r="F48" s="51"/>
      <c r="G48" s="51"/>
    </row>
    <row r="49" spans="6:7" ht="12.75">
      <c r="F49" s="51"/>
      <c r="G49" s="51"/>
    </row>
    <row r="50" spans="6:7" ht="12.75">
      <c r="F50" s="51"/>
      <c r="G50" s="51"/>
    </row>
    <row r="51" spans="6:7" ht="12.75">
      <c r="F51" s="51"/>
      <c r="G51" s="51"/>
    </row>
    <row r="52" spans="6:7" ht="12.75">
      <c r="F52" s="51"/>
      <c r="G52" s="51"/>
    </row>
    <row r="53" spans="6:7" ht="12.75">
      <c r="F53" s="51"/>
      <c r="G53" s="51"/>
    </row>
    <row r="54" spans="6:7" ht="12.75">
      <c r="F54" s="51"/>
      <c r="G54" s="51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</sheetData>
  <mergeCells count="45">
    <mergeCell ref="A2:AP2"/>
    <mergeCell ref="A3:AP3"/>
    <mergeCell ref="A4:AP4"/>
    <mergeCell ref="E8:L8"/>
    <mergeCell ref="Q8:X8"/>
    <mergeCell ref="B6:AM6"/>
    <mergeCell ref="AD8:AK8"/>
    <mergeCell ref="AP8:AW8"/>
    <mergeCell ref="K11:R11"/>
    <mergeCell ref="W11:AD11"/>
    <mergeCell ref="R23:AO23"/>
    <mergeCell ref="P24:Q24"/>
    <mergeCell ref="R24:AO24"/>
    <mergeCell ref="P25:Q25"/>
    <mergeCell ref="R25:AO25"/>
    <mergeCell ref="R17:AO17"/>
    <mergeCell ref="P22:AO22"/>
    <mergeCell ref="K20:R20"/>
    <mergeCell ref="W20:AD20"/>
    <mergeCell ref="AN20:AR20"/>
    <mergeCell ref="R43:W43"/>
    <mergeCell ref="X43:AB43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6:Q26"/>
    <mergeCell ref="R26:AO26"/>
    <mergeCell ref="W41:AD41"/>
    <mergeCell ref="AI41:AP41"/>
    <mergeCell ref="K29:R29"/>
    <mergeCell ref="W29:AD29"/>
    <mergeCell ref="AN29:AR29"/>
    <mergeCell ref="P31:AO31"/>
    <mergeCell ref="R32:AO32"/>
    <mergeCell ref="P33:Q33"/>
    <mergeCell ref="R33:AO33"/>
    <mergeCell ref="P34:Q34"/>
    <mergeCell ref="R34:AO34"/>
    <mergeCell ref="P35:Q35"/>
    <mergeCell ref="R35:AO3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A52"/>
  <sheetViews>
    <sheetView zoomScale="112" zoomScaleNormal="112" workbookViewId="0" topLeftCell="A1">
      <selection activeCell="BN11" sqref="BN11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3" customWidth="1"/>
    <col min="81" max="131" width="1.7109375" style="7" customWidth="1"/>
    <col min="132" max="16384" width="1.7109375" style="0" customWidth="1"/>
  </cols>
  <sheetData>
    <row r="1" ht="7.5" customHeight="1"/>
    <row r="2" spans="1:55" ht="33">
      <c r="A2" s="92" t="str">
        <f>Deckblatt!$A$2</f>
        <v>11. STEAG 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80" s="11" customFormat="1" ht="27">
      <c r="A3" s="94" t="str">
        <f>Deckblatt!$A$3</f>
        <v>Hallenfußballturnier 2011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5" t="str">
        <f>Deckblatt!$A$4</f>
        <v>Fußball-Hallenturnier für Aktiven-Mannschaften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6" t="s">
        <v>73</v>
      </c>
      <c r="N6" s="116"/>
      <c r="O6" s="116"/>
      <c r="P6" s="116"/>
      <c r="Q6" s="116"/>
      <c r="R6" s="116"/>
      <c r="S6" s="116"/>
      <c r="T6" s="116"/>
      <c r="U6" s="2" t="s">
        <v>1</v>
      </c>
      <c r="Y6" s="117">
        <v>40905</v>
      </c>
      <c r="Z6" s="117"/>
      <c r="AA6" s="117"/>
      <c r="AB6" s="117"/>
      <c r="AC6" s="117"/>
      <c r="AD6" s="117"/>
      <c r="AE6" s="117"/>
      <c r="AF6" s="1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8" t="str">
        <f>Deckblatt!$B$6</f>
        <v>in der Sporthalle Taubenfeld in Quierschied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33" t="s">
        <v>42</v>
      </c>
      <c r="I10" s="133"/>
      <c r="J10" s="133"/>
      <c r="K10" s="133"/>
      <c r="L10" s="133"/>
      <c r="M10" s="7" t="s">
        <v>3</v>
      </c>
      <c r="T10" s="6" t="s">
        <v>4</v>
      </c>
      <c r="U10" s="120">
        <v>1</v>
      </c>
      <c r="V10" s="120" t="s">
        <v>5</v>
      </c>
      <c r="W10" s="16" t="s">
        <v>24</v>
      </c>
      <c r="X10" s="119">
        <v>0.008333333333333333</v>
      </c>
      <c r="Y10" s="119"/>
      <c r="Z10" s="119"/>
      <c r="AA10" s="119"/>
      <c r="AB10" s="119"/>
      <c r="AC10" s="7" t="s">
        <v>6</v>
      </c>
      <c r="AK10" s="6" t="s">
        <v>7</v>
      </c>
      <c r="AL10" s="119">
        <v>0.0020833333333333333</v>
      </c>
      <c r="AM10" s="119"/>
      <c r="AN10" s="119"/>
      <c r="AO10" s="119"/>
      <c r="AP10" s="119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/>
    <row r="14" ht="6" customHeight="1"/>
    <row r="15" spans="2:50" ht="12.75">
      <c r="B15" s="1" t="s">
        <v>8</v>
      </c>
      <c r="AX15" s="78"/>
    </row>
    <row r="16" ht="6" customHeight="1" thickBot="1"/>
    <row r="17" spans="14:39" ht="16.5" thickBot="1">
      <c r="N17" s="111" t="s">
        <v>30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</row>
    <row r="18" spans="14:39" ht="15.75" thickBot="1">
      <c r="N18" s="79" t="s">
        <v>48</v>
      </c>
      <c r="O18" s="80"/>
      <c r="P18" s="114" t="s">
        <v>81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90"/>
    </row>
    <row r="19" spans="14:39" ht="15.75" thickBot="1">
      <c r="N19" s="134" t="s">
        <v>49</v>
      </c>
      <c r="O19" s="135"/>
      <c r="P19" s="114" t="s">
        <v>90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90"/>
    </row>
    <row r="20" spans="14:48" ht="15.75" thickBot="1">
      <c r="N20" s="134" t="s">
        <v>50</v>
      </c>
      <c r="O20" s="135"/>
      <c r="P20" s="114" t="s">
        <v>79</v>
      </c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90"/>
      <c r="AV20" s="51"/>
    </row>
    <row r="21" spans="14:39" ht="15.75" thickBot="1">
      <c r="N21" s="134" t="s">
        <v>51</v>
      </c>
      <c r="O21" s="135"/>
      <c r="P21" s="160" t="s">
        <v>80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1"/>
    </row>
    <row r="22" spans="14:39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</row>
    <row r="23" spans="14:39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5" ht="12.75">
      <c r="B25" s="1" t="s">
        <v>27</v>
      </c>
    </row>
    <row r="26" ht="6" customHeight="1" thickBot="1"/>
    <row r="27" spans="2:131" s="4" customFormat="1" ht="16.5" customHeight="1" thickBot="1">
      <c r="B27" s="158" t="s">
        <v>14</v>
      </c>
      <c r="C27" s="159"/>
      <c r="D27" s="127"/>
      <c r="E27" s="128"/>
      <c r="F27" s="162"/>
      <c r="G27" s="127"/>
      <c r="H27" s="128"/>
      <c r="I27" s="162"/>
      <c r="J27" s="127" t="s">
        <v>15</v>
      </c>
      <c r="K27" s="128"/>
      <c r="L27" s="128"/>
      <c r="M27" s="128"/>
      <c r="N27" s="162"/>
      <c r="O27" s="127" t="s">
        <v>16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62"/>
      <c r="AW27" s="127" t="s">
        <v>19</v>
      </c>
      <c r="AX27" s="128"/>
      <c r="AY27" s="128"/>
      <c r="AZ27" s="128"/>
      <c r="BA27" s="162"/>
      <c r="BB27" s="163"/>
      <c r="BC27" s="164"/>
      <c r="BD27" s="76"/>
      <c r="BE27" s="38"/>
      <c r="BF27" s="39" t="s">
        <v>23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77"/>
      <c r="CA27" s="77"/>
      <c r="CB27" s="77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</row>
    <row r="28" spans="2:80" s="5" customFormat="1" ht="18" customHeight="1" thickBot="1">
      <c r="B28" s="139">
        <v>7</v>
      </c>
      <c r="C28" s="132"/>
      <c r="D28" s="132"/>
      <c r="E28" s="132"/>
      <c r="F28" s="132"/>
      <c r="G28" s="132"/>
      <c r="H28" s="132"/>
      <c r="I28" s="132"/>
      <c r="J28" s="152" t="s">
        <v>42</v>
      </c>
      <c r="K28" s="152"/>
      <c r="L28" s="152"/>
      <c r="M28" s="152"/>
      <c r="N28" s="153"/>
      <c r="O28" s="136" t="str">
        <f>P18</f>
        <v>     B  1     SV Göttelborn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2" t="s">
        <v>18</v>
      </c>
      <c r="AF28" s="137" t="str">
        <f>P19</f>
        <v>     B  2     Quierschied 1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56"/>
      <c r="AX28" s="154"/>
      <c r="AY28" s="12" t="s">
        <v>17</v>
      </c>
      <c r="AZ28" s="154"/>
      <c r="BA28" s="155"/>
      <c r="BB28" s="156"/>
      <c r="BC28" s="157"/>
      <c r="BE28" s="38"/>
      <c r="BF28" s="42" t="str">
        <f aca="true" t="shared" si="0" ref="BF28:BF33">IF(ISBLANK(AW28),"0",IF(AW28&gt;AZ28,3,IF(AW28=AZ28,1,0)))</f>
        <v>0</v>
      </c>
      <c r="BG28" s="42" t="s">
        <v>17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SV Göttelborn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17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77"/>
      <c r="CA28" s="77"/>
      <c r="CB28" s="77"/>
    </row>
    <row r="29" spans="2:131" s="4" customFormat="1" ht="18" customHeight="1" thickBot="1">
      <c r="B29" s="140">
        <v>8</v>
      </c>
      <c r="C29" s="141"/>
      <c r="D29" s="141"/>
      <c r="E29" s="141"/>
      <c r="F29" s="141"/>
      <c r="G29" s="141"/>
      <c r="H29" s="141"/>
      <c r="I29" s="141"/>
      <c r="J29" s="152" t="s">
        <v>43</v>
      </c>
      <c r="K29" s="152"/>
      <c r="L29" s="152"/>
      <c r="M29" s="152"/>
      <c r="N29" s="153"/>
      <c r="O29" s="126" t="str">
        <f>P20</f>
        <v>     B  3     USS Spichern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8" t="s">
        <v>18</v>
      </c>
      <c r="AF29" s="122" t="str">
        <f>P21</f>
        <v>     B  4     1. FC Tuu kään mish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148"/>
      <c r="AX29" s="149"/>
      <c r="AY29" s="8" t="s">
        <v>17</v>
      </c>
      <c r="AZ29" s="149"/>
      <c r="BA29" s="150"/>
      <c r="BB29" s="148"/>
      <c r="BC29" s="151"/>
      <c r="BD29" s="76"/>
      <c r="BE29" s="38"/>
      <c r="BF29" s="42" t="str">
        <f t="shared" si="0"/>
        <v>0</v>
      </c>
      <c r="BG29" s="42" t="s">
        <v>17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Quierschied 1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17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77"/>
      <c r="CA29" s="77"/>
      <c r="CB29" s="77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</row>
    <row r="30" spans="2:131" s="4" customFormat="1" ht="18" customHeight="1" thickBot="1">
      <c r="B30" s="139">
        <v>9</v>
      </c>
      <c r="C30" s="132"/>
      <c r="D30" s="132"/>
      <c r="E30" s="132"/>
      <c r="F30" s="132"/>
      <c r="G30" s="132"/>
      <c r="H30" s="132"/>
      <c r="I30" s="132"/>
      <c r="J30" s="124" t="s">
        <v>44</v>
      </c>
      <c r="K30" s="124"/>
      <c r="L30" s="124"/>
      <c r="M30" s="124"/>
      <c r="N30" s="125"/>
      <c r="O30" s="136" t="str">
        <f>P18</f>
        <v>     B  1     SV Göttelborn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2" t="s">
        <v>18</v>
      </c>
      <c r="AF30" s="137" t="str">
        <f>P20</f>
        <v>     B  3     USS Spichern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  <c r="AW30" s="156"/>
      <c r="AX30" s="154"/>
      <c r="AY30" s="12" t="s">
        <v>17</v>
      </c>
      <c r="AZ30" s="154"/>
      <c r="BA30" s="155"/>
      <c r="BB30" s="156"/>
      <c r="BC30" s="157"/>
      <c r="BD30" s="76"/>
      <c r="BE30" s="38"/>
      <c r="BF30" s="42" t="str">
        <f t="shared" si="0"/>
        <v>0</v>
      </c>
      <c r="BG30" s="42" t="s">
        <v>17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USS Spichern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17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77"/>
      <c r="CA30" s="77"/>
      <c r="CB30" s="77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</row>
    <row r="31" spans="2:131" s="4" customFormat="1" ht="18" customHeight="1" thickBot="1">
      <c r="B31" s="140">
        <v>10</v>
      </c>
      <c r="C31" s="141"/>
      <c r="D31" s="141"/>
      <c r="E31" s="141"/>
      <c r="F31" s="141"/>
      <c r="G31" s="141"/>
      <c r="H31" s="141"/>
      <c r="I31" s="141"/>
      <c r="J31" s="124" t="s">
        <v>45</v>
      </c>
      <c r="K31" s="124"/>
      <c r="L31" s="124"/>
      <c r="M31" s="124"/>
      <c r="N31" s="125"/>
      <c r="O31" s="126" t="str">
        <f>P19</f>
        <v>     B  2     Quierschied 1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8" t="s">
        <v>18</v>
      </c>
      <c r="AF31" s="122" t="str">
        <f>P21</f>
        <v>     B  4     1. FC Tuu kään mish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3"/>
      <c r="AW31" s="148"/>
      <c r="AX31" s="149"/>
      <c r="AY31" s="8" t="s">
        <v>17</v>
      </c>
      <c r="AZ31" s="149"/>
      <c r="BA31" s="150"/>
      <c r="BB31" s="148"/>
      <c r="BC31" s="151"/>
      <c r="BD31" s="76"/>
      <c r="BE31" s="38"/>
      <c r="BF31" s="42" t="str">
        <f t="shared" si="0"/>
        <v>0</v>
      </c>
      <c r="BG31" s="42" t="s">
        <v>17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1. FC Tuu kään mish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17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77"/>
      <c r="CA31" s="77"/>
      <c r="CB31" s="77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</row>
    <row r="32" spans="2:131" s="4" customFormat="1" ht="18" customHeight="1" thickBot="1">
      <c r="B32" s="139">
        <v>11</v>
      </c>
      <c r="C32" s="132"/>
      <c r="D32" s="132"/>
      <c r="E32" s="132"/>
      <c r="F32" s="132"/>
      <c r="G32" s="132"/>
      <c r="H32" s="132"/>
      <c r="I32" s="132"/>
      <c r="J32" s="152" t="s">
        <v>46</v>
      </c>
      <c r="K32" s="152"/>
      <c r="L32" s="152"/>
      <c r="M32" s="152"/>
      <c r="N32" s="153"/>
      <c r="O32" s="136" t="str">
        <f>P21</f>
        <v>     B  4     1. FC Tuu kään mish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2" t="s">
        <v>18</v>
      </c>
      <c r="AF32" s="137" t="str">
        <f>P18</f>
        <v>     B  1     SV Göttelborn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56"/>
      <c r="AX32" s="154"/>
      <c r="AY32" s="12" t="s">
        <v>17</v>
      </c>
      <c r="AZ32" s="154"/>
      <c r="BA32" s="155"/>
      <c r="BB32" s="156"/>
      <c r="BC32" s="157"/>
      <c r="BD32" s="76"/>
      <c r="BE32" s="38"/>
      <c r="BF32" s="42" t="str">
        <f t="shared" si="0"/>
        <v>0</v>
      </c>
      <c r="BG32" s="42" t="s">
        <v>17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77"/>
      <c r="CA32" s="77"/>
      <c r="CB32" s="77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</row>
    <row r="33" spans="2:131" s="4" customFormat="1" ht="18" customHeight="1" thickBot="1">
      <c r="B33" s="140">
        <v>12</v>
      </c>
      <c r="C33" s="141"/>
      <c r="D33" s="141"/>
      <c r="E33" s="141"/>
      <c r="F33" s="141"/>
      <c r="G33" s="141"/>
      <c r="H33" s="141"/>
      <c r="I33" s="141"/>
      <c r="J33" s="152" t="s">
        <v>47</v>
      </c>
      <c r="K33" s="152"/>
      <c r="L33" s="152"/>
      <c r="M33" s="152"/>
      <c r="N33" s="153"/>
      <c r="O33" s="126" t="str">
        <f>P20</f>
        <v>     B  3     USS Spichern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8" t="s">
        <v>18</v>
      </c>
      <c r="AF33" s="122" t="str">
        <f>P19</f>
        <v>     B  2     Quierschied 1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48"/>
      <c r="AX33" s="149"/>
      <c r="AY33" s="8" t="s">
        <v>17</v>
      </c>
      <c r="AZ33" s="149"/>
      <c r="BA33" s="150"/>
      <c r="BB33" s="148"/>
      <c r="BC33" s="151"/>
      <c r="BD33" s="76"/>
      <c r="BE33" s="38"/>
      <c r="BF33" s="42" t="str">
        <f t="shared" si="0"/>
        <v>0</v>
      </c>
      <c r="BG33" s="42" t="s">
        <v>17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77"/>
      <c r="CA33" s="77"/>
      <c r="CB33" s="77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76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77"/>
      <c r="CA34" s="77"/>
      <c r="CB34" s="77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76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77"/>
      <c r="CA35" s="77"/>
      <c r="CB35" s="77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</row>
    <row r="37" ht="12.75">
      <c r="B37" s="1" t="s">
        <v>26</v>
      </c>
    </row>
    <row r="38" ht="6" customHeight="1"/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47" ht="13.5" thickBot="1">
      <c r="I40" s="142" t="s">
        <v>28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27" t="s">
        <v>25</v>
      </c>
      <c r="AI40" s="128"/>
      <c r="AJ40" s="128"/>
      <c r="AK40" s="127" t="s">
        <v>20</v>
      </c>
      <c r="AL40" s="128"/>
      <c r="AM40" s="128"/>
      <c r="AN40" s="127" t="s">
        <v>21</v>
      </c>
      <c r="AO40" s="128"/>
      <c r="AP40" s="128"/>
      <c r="AQ40" s="128"/>
      <c r="AR40" s="128"/>
      <c r="AS40" s="127" t="s">
        <v>22</v>
      </c>
      <c r="AT40" s="128"/>
      <c r="AU40" s="147"/>
    </row>
    <row r="41" spans="9:47" ht="19.5" customHeight="1" thickBot="1">
      <c r="I41" s="146" t="s">
        <v>9</v>
      </c>
      <c r="J41" s="131"/>
      <c r="K41" s="121" t="str">
        <f>BM28</f>
        <v>     B  1     SV Göttelborn</v>
      </c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30">
        <v>3</v>
      </c>
      <c r="AI41" s="129"/>
      <c r="AJ41" s="131"/>
      <c r="AK41" s="129"/>
      <c r="AL41" s="129"/>
      <c r="AM41" s="129"/>
      <c r="AN41" s="130"/>
      <c r="AO41" s="129"/>
      <c r="AP41" s="31"/>
      <c r="AQ41" s="129"/>
      <c r="AR41" s="131"/>
      <c r="AS41" s="144"/>
      <c r="AT41" s="144"/>
      <c r="AU41" s="145"/>
    </row>
    <row r="42" spans="9:47" ht="19.5" customHeight="1" thickBot="1">
      <c r="I42" s="146" t="s">
        <v>10</v>
      </c>
      <c r="J42" s="131"/>
      <c r="K42" s="121" t="str">
        <f>BM29</f>
        <v>     B  2     Quierschied 1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30">
        <v>3</v>
      </c>
      <c r="AI42" s="129"/>
      <c r="AJ42" s="131"/>
      <c r="AK42" s="129"/>
      <c r="AL42" s="129"/>
      <c r="AM42" s="129"/>
      <c r="AN42" s="130"/>
      <c r="AO42" s="129"/>
      <c r="AP42" s="31"/>
      <c r="AQ42" s="129"/>
      <c r="AR42" s="131"/>
      <c r="AS42" s="144"/>
      <c r="AT42" s="144"/>
      <c r="AU42" s="145"/>
    </row>
    <row r="43" spans="9:47" ht="19.5" customHeight="1" thickBot="1">
      <c r="I43" s="146" t="s">
        <v>11</v>
      </c>
      <c r="J43" s="131"/>
      <c r="K43" s="121" t="str">
        <f>BM30</f>
        <v>     B  3     USS Spichern</v>
      </c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30">
        <v>3</v>
      </c>
      <c r="AI43" s="129"/>
      <c r="AJ43" s="131"/>
      <c r="AK43" s="129"/>
      <c r="AL43" s="129"/>
      <c r="AM43" s="129"/>
      <c r="AN43" s="130"/>
      <c r="AO43" s="129"/>
      <c r="AP43" s="31"/>
      <c r="AQ43" s="129"/>
      <c r="AR43" s="131"/>
      <c r="AS43" s="144"/>
      <c r="AT43" s="144"/>
      <c r="AU43" s="145"/>
    </row>
    <row r="44" spans="9:47" ht="19.5" customHeight="1" thickBot="1">
      <c r="I44" s="146" t="s">
        <v>12</v>
      </c>
      <c r="J44" s="131"/>
      <c r="K44" s="121" t="str">
        <f>BM31</f>
        <v>     B  4     1. FC Tuu kään mish</v>
      </c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30">
        <v>3</v>
      </c>
      <c r="AI44" s="129"/>
      <c r="AJ44" s="131"/>
      <c r="AK44" s="129"/>
      <c r="AL44" s="129"/>
      <c r="AM44" s="129"/>
      <c r="AN44" s="130"/>
      <c r="AO44" s="129"/>
      <c r="AP44" s="31"/>
      <c r="AQ44" s="129"/>
      <c r="AR44" s="131"/>
      <c r="AS44" s="144"/>
      <c r="AT44" s="144"/>
      <c r="AU44" s="145"/>
    </row>
    <row r="47" spans="9:47" ht="15.75">
      <c r="I47" s="165" t="s">
        <v>70</v>
      </c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7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8" t="s">
        <v>71</v>
      </c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8" t="s">
        <v>71</v>
      </c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I47:AU47"/>
    <mergeCell ref="K49:AT49"/>
    <mergeCell ref="K51:AT51"/>
    <mergeCell ref="BB29:BC29"/>
    <mergeCell ref="G29:I29"/>
    <mergeCell ref="AW30:AX30"/>
    <mergeCell ref="AZ30:BA30"/>
    <mergeCell ref="BB30:BC30"/>
    <mergeCell ref="BB31:BC31"/>
    <mergeCell ref="AW31:AX31"/>
    <mergeCell ref="N17:AM17"/>
    <mergeCell ref="P18:AM18"/>
    <mergeCell ref="P19:AM19"/>
    <mergeCell ref="P20:AM20"/>
    <mergeCell ref="N20:O20"/>
    <mergeCell ref="N19:O19"/>
    <mergeCell ref="BB28:BC28"/>
    <mergeCell ref="P21:AM21"/>
    <mergeCell ref="D27:F27"/>
    <mergeCell ref="G27:I27"/>
    <mergeCell ref="O27:AV27"/>
    <mergeCell ref="AF28:AV28"/>
    <mergeCell ref="BB27:BC27"/>
    <mergeCell ref="AW27:BA27"/>
    <mergeCell ref="J27:N27"/>
    <mergeCell ref="AW28:AX28"/>
    <mergeCell ref="B29:C29"/>
    <mergeCell ref="J29:N29"/>
    <mergeCell ref="D29:F29"/>
    <mergeCell ref="AZ28:BA28"/>
    <mergeCell ref="O29:AD29"/>
    <mergeCell ref="AF29:AV29"/>
    <mergeCell ref="AW29:AX29"/>
    <mergeCell ref="AZ29:BA29"/>
    <mergeCell ref="B27:C27"/>
    <mergeCell ref="O28:AD28"/>
    <mergeCell ref="B28:C28"/>
    <mergeCell ref="D28:F28"/>
    <mergeCell ref="G28:I28"/>
    <mergeCell ref="J28:N28"/>
    <mergeCell ref="AZ31:BA31"/>
    <mergeCell ref="AZ32:BA32"/>
    <mergeCell ref="J30:N30"/>
    <mergeCell ref="BB32:BC32"/>
    <mergeCell ref="AW32:AX32"/>
    <mergeCell ref="O32:AD32"/>
    <mergeCell ref="AF32:AV32"/>
    <mergeCell ref="J32:N32"/>
    <mergeCell ref="D33:F33"/>
    <mergeCell ref="G33:I33"/>
    <mergeCell ref="J33:N33"/>
    <mergeCell ref="O33:AD33"/>
    <mergeCell ref="I42:J42"/>
    <mergeCell ref="AW33:AX33"/>
    <mergeCell ref="AZ33:BA33"/>
    <mergeCell ref="BB33:BC33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4:AU44"/>
    <mergeCell ref="AN43:AO43"/>
    <mergeCell ref="I44:J44"/>
    <mergeCell ref="AS43:AU43"/>
    <mergeCell ref="I43:J43"/>
    <mergeCell ref="AH43:AJ43"/>
    <mergeCell ref="AK43:AM43"/>
    <mergeCell ref="AK44:AM44"/>
    <mergeCell ref="AN44:AO44"/>
    <mergeCell ref="AQ44:AR44"/>
    <mergeCell ref="AQ43:AR43"/>
    <mergeCell ref="B32:C32"/>
    <mergeCell ref="K44:AG44"/>
    <mergeCell ref="K43:AG43"/>
    <mergeCell ref="AH44:AJ44"/>
    <mergeCell ref="AH42:AJ42"/>
    <mergeCell ref="AF33:AV33"/>
    <mergeCell ref="B33:C33"/>
    <mergeCell ref="I40:AG40"/>
    <mergeCell ref="AK40:AM40"/>
    <mergeCell ref="D31:F31"/>
    <mergeCell ref="G31:I31"/>
    <mergeCell ref="D30:F30"/>
    <mergeCell ref="G30:I30"/>
    <mergeCell ref="D32:F32"/>
    <mergeCell ref="G32:I32"/>
    <mergeCell ref="B8:AM8"/>
    <mergeCell ref="X10:AB10"/>
    <mergeCell ref="H10:L10"/>
    <mergeCell ref="N21:O21"/>
    <mergeCell ref="O30:AD30"/>
    <mergeCell ref="AF30:AV30"/>
    <mergeCell ref="B30:C30"/>
    <mergeCell ref="B31:C31"/>
    <mergeCell ref="K42:AG42"/>
    <mergeCell ref="K41:AG41"/>
    <mergeCell ref="AF31:AV31"/>
    <mergeCell ref="J31:N31"/>
    <mergeCell ref="O31:AD31"/>
    <mergeCell ref="AH40:AJ40"/>
    <mergeCell ref="AK42:AM42"/>
    <mergeCell ref="AN42:AO42"/>
    <mergeCell ref="AQ42:AR42"/>
    <mergeCell ref="AS42:AU42"/>
    <mergeCell ref="A2:AP2"/>
    <mergeCell ref="A3:AP3"/>
    <mergeCell ref="A4:AP4"/>
    <mergeCell ref="AL10:AP10"/>
    <mergeCell ref="U10:V10"/>
    <mergeCell ref="M6:T6"/>
    <mergeCell ref="Y6:A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EA52"/>
  <sheetViews>
    <sheetView zoomScale="112" zoomScaleNormal="112" workbookViewId="0" topLeftCell="A1">
      <selection activeCell="BJ7" sqref="BJ7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3" customWidth="1"/>
    <col min="81" max="131" width="1.7109375" style="7" customWidth="1"/>
    <col min="132" max="16384" width="1.7109375" style="0" customWidth="1"/>
  </cols>
  <sheetData>
    <row r="1" ht="7.5" customHeight="1"/>
    <row r="2" spans="1:55" ht="33">
      <c r="A2" s="92" t="str">
        <f>Deckblatt!$A$2</f>
        <v>11. STEAG 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80" s="11" customFormat="1" ht="27">
      <c r="A3" s="94" t="str">
        <f>Deckblatt!$A$3</f>
        <v>Hallenfußballturnier 2011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18"/>
      <c r="AR3" s="18"/>
      <c r="AS3" s="18"/>
      <c r="AT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5" t="str">
        <f>Deckblatt!$A$4</f>
        <v>Fußball-Hallenturnier für Aktiven-Mannschaften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6" t="s">
        <v>73</v>
      </c>
      <c r="N6" s="116"/>
      <c r="O6" s="116"/>
      <c r="P6" s="116"/>
      <c r="Q6" s="116"/>
      <c r="R6" s="116"/>
      <c r="S6" s="116"/>
      <c r="T6" s="116"/>
      <c r="U6" s="2" t="s">
        <v>1</v>
      </c>
      <c r="Y6" s="117">
        <v>40540</v>
      </c>
      <c r="Z6" s="117"/>
      <c r="AA6" s="117"/>
      <c r="AB6" s="117"/>
      <c r="AC6" s="117"/>
      <c r="AD6" s="117"/>
      <c r="AE6" s="117"/>
      <c r="AF6" s="1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8" t="str">
        <f>Deckblatt!$B$6</f>
        <v>in der Sporthalle Taubenfeld in Quierschied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70" t="s">
        <v>52</v>
      </c>
      <c r="I10" s="133"/>
      <c r="J10" s="133"/>
      <c r="K10" s="133"/>
      <c r="L10" s="133"/>
      <c r="M10" s="7" t="s">
        <v>3</v>
      </c>
      <c r="T10" s="6" t="s">
        <v>4</v>
      </c>
      <c r="U10" s="120">
        <v>1</v>
      </c>
      <c r="V10" s="120" t="s">
        <v>5</v>
      </c>
      <c r="W10" s="16" t="s">
        <v>24</v>
      </c>
      <c r="X10" s="119">
        <v>0.008333333333333333</v>
      </c>
      <c r="Y10" s="119"/>
      <c r="Z10" s="119"/>
      <c r="AA10" s="119"/>
      <c r="AB10" s="119"/>
      <c r="AC10" s="7" t="s">
        <v>6</v>
      </c>
      <c r="AK10" s="6" t="s">
        <v>7</v>
      </c>
      <c r="AL10" s="119">
        <v>0.0020833333333333333</v>
      </c>
      <c r="AM10" s="119"/>
      <c r="AN10" s="119"/>
      <c r="AO10" s="119"/>
      <c r="AP10" s="119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/>
    <row r="14" ht="6" customHeight="1"/>
    <row r="15" ht="12.75">
      <c r="B15" s="1" t="s">
        <v>8</v>
      </c>
    </row>
    <row r="16" ht="6" customHeight="1" thickBot="1"/>
    <row r="17" spans="14:39" ht="16.5" thickBot="1">
      <c r="N17" s="111" t="s">
        <v>31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</row>
    <row r="18" spans="14:39" ht="15.75" thickBot="1">
      <c r="N18" s="79" t="s">
        <v>48</v>
      </c>
      <c r="O18" s="80"/>
      <c r="P18" s="114" t="s">
        <v>83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90"/>
    </row>
    <row r="19" spans="14:39" ht="15.75" thickBot="1">
      <c r="N19" s="104" t="s">
        <v>49</v>
      </c>
      <c r="O19" s="171"/>
      <c r="P19" s="114" t="s">
        <v>84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90"/>
    </row>
    <row r="20" spans="14:39" ht="15.75" thickBot="1">
      <c r="N20" s="134" t="s">
        <v>50</v>
      </c>
      <c r="O20" s="135"/>
      <c r="P20" s="114" t="s">
        <v>85</v>
      </c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90"/>
    </row>
    <row r="21" spans="14:39" ht="15.75" thickBot="1">
      <c r="N21" s="134" t="s">
        <v>51</v>
      </c>
      <c r="O21" s="135"/>
      <c r="P21" s="160" t="s">
        <v>86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1"/>
    </row>
    <row r="22" spans="14:39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</row>
    <row r="23" spans="14:39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5" ht="12.75">
      <c r="B25" s="1" t="s">
        <v>27</v>
      </c>
    </row>
    <row r="26" ht="6" customHeight="1" thickBot="1"/>
    <row r="27" spans="2:131" s="4" customFormat="1" ht="16.5" customHeight="1" thickBot="1">
      <c r="B27" s="158" t="s">
        <v>14</v>
      </c>
      <c r="C27" s="159"/>
      <c r="D27" s="127"/>
      <c r="E27" s="128"/>
      <c r="F27" s="162"/>
      <c r="G27" s="127"/>
      <c r="H27" s="128"/>
      <c r="I27" s="162"/>
      <c r="J27" s="127" t="s">
        <v>15</v>
      </c>
      <c r="K27" s="128"/>
      <c r="L27" s="128"/>
      <c r="M27" s="128"/>
      <c r="N27" s="162"/>
      <c r="O27" s="127" t="s">
        <v>16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62"/>
      <c r="AW27" s="127" t="s">
        <v>19</v>
      </c>
      <c r="AX27" s="128"/>
      <c r="AY27" s="128"/>
      <c r="AZ27" s="128"/>
      <c r="BA27" s="162"/>
      <c r="BB27" s="163"/>
      <c r="BC27" s="164"/>
      <c r="BD27" s="76"/>
      <c r="BE27" s="38"/>
      <c r="BF27" s="39" t="s">
        <v>23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77"/>
      <c r="CA27" s="77"/>
      <c r="CB27" s="77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</row>
    <row r="28" spans="2:80" s="5" customFormat="1" ht="18" customHeight="1" thickBot="1">
      <c r="B28" s="139">
        <v>13</v>
      </c>
      <c r="C28" s="132"/>
      <c r="D28" s="132"/>
      <c r="E28" s="132"/>
      <c r="F28" s="132"/>
      <c r="G28" s="132"/>
      <c r="H28" s="132"/>
      <c r="I28" s="132"/>
      <c r="J28" s="152" t="str">
        <f>$H$10</f>
        <v>20.30</v>
      </c>
      <c r="K28" s="152"/>
      <c r="L28" s="152"/>
      <c r="M28" s="152"/>
      <c r="N28" s="153"/>
      <c r="O28" s="136" t="str">
        <f>P18</f>
        <v>     C  1     FV Fischbach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2" t="s">
        <v>18</v>
      </c>
      <c r="AF28" s="137" t="str">
        <f>P19</f>
        <v>     C  2     Quierschied 2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56"/>
      <c r="AX28" s="154"/>
      <c r="AY28" s="12" t="s">
        <v>17</v>
      </c>
      <c r="AZ28" s="154"/>
      <c r="BA28" s="155"/>
      <c r="BB28" s="156"/>
      <c r="BC28" s="157"/>
      <c r="BE28" s="38"/>
      <c r="BF28" s="42" t="str">
        <f aca="true" t="shared" si="0" ref="BF28:BF33">IF(ISBLANK(AW28),"0",IF(AW28&gt;AZ28,3,IF(AW28=AZ28,1,0)))</f>
        <v>0</v>
      </c>
      <c r="BG28" s="42" t="s">
        <v>17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C  1     FV Fischbach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17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77"/>
      <c r="CA28" s="77"/>
      <c r="CB28" s="77"/>
    </row>
    <row r="29" spans="2:131" s="4" customFormat="1" ht="18" customHeight="1" thickBot="1">
      <c r="B29" s="140">
        <v>14</v>
      </c>
      <c r="C29" s="141"/>
      <c r="D29" s="141"/>
      <c r="E29" s="141"/>
      <c r="F29" s="141"/>
      <c r="G29" s="141"/>
      <c r="H29" s="141"/>
      <c r="I29" s="141"/>
      <c r="J29" s="152" t="s">
        <v>53</v>
      </c>
      <c r="K29" s="152"/>
      <c r="L29" s="152"/>
      <c r="M29" s="152"/>
      <c r="N29" s="153"/>
      <c r="O29" s="126" t="str">
        <f>P20</f>
        <v>     C  3     Hellas Kupferkanne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8" t="s">
        <v>18</v>
      </c>
      <c r="AF29" s="122" t="str">
        <f>P21</f>
        <v>     C  4     Ultimate Kickers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148"/>
      <c r="AX29" s="149"/>
      <c r="AY29" s="8" t="s">
        <v>17</v>
      </c>
      <c r="AZ29" s="149"/>
      <c r="BA29" s="150"/>
      <c r="BB29" s="148"/>
      <c r="BC29" s="151"/>
      <c r="BD29" s="76"/>
      <c r="BE29" s="38"/>
      <c r="BF29" s="42" t="str">
        <f t="shared" si="0"/>
        <v>0</v>
      </c>
      <c r="BG29" s="42" t="s">
        <v>17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C  2     Quierschied 2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17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77"/>
      <c r="CA29" s="77"/>
      <c r="CB29" s="77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</row>
    <row r="30" spans="2:131" s="4" customFormat="1" ht="18" customHeight="1" thickBot="1">
      <c r="B30" s="139">
        <v>15</v>
      </c>
      <c r="C30" s="132"/>
      <c r="D30" s="132"/>
      <c r="E30" s="132"/>
      <c r="F30" s="132"/>
      <c r="G30" s="132"/>
      <c r="H30" s="132"/>
      <c r="I30" s="132"/>
      <c r="J30" s="124" t="s">
        <v>91</v>
      </c>
      <c r="K30" s="124"/>
      <c r="L30" s="124"/>
      <c r="M30" s="124"/>
      <c r="N30" s="125"/>
      <c r="O30" s="136" t="str">
        <f>P18</f>
        <v>     C  1     FV Fischbach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2" t="s">
        <v>18</v>
      </c>
      <c r="AF30" s="137" t="str">
        <f>P20</f>
        <v>     C  3     Hellas Kupferkanne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  <c r="AW30" s="156"/>
      <c r="AX30" s="154"/>
      <c r="AY30" s="12" t="s">
        <v>17</v>
      </c>
      <c r="AZ30" s="154"/>
      <c r="BA30" s="155"/>
      <c r="BB30" s="156"/>
      <c r="BC30" s="157"/>
      <c r="BD30" s="76"/>
      <c r="BE30" s="38"/>
      <c r="BF30" s="42" t="str">
        <f t="shared" si="0"/>
        <v>0</v>
      </c>
      <c r="BG30" s="42" t="s">
        <v>17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C  3     Hellas Kupferkanne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17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77"/>
      <c r="CA30" s="77"/>
      <c r="CB30" s="77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</row>
    <row r="31" spans="2:131" s="4" customFormat="1" ht="18" customHeight="1" thickBot="1">
      <c r="B31" s="140">
        <v>16</v>
      </c>
      <c r="C31" s="141"/>
      <c r="D31" s="141"/>
      <c r="E31" s="141"/>
      <c r="F31" s="141"/>
      <c r="G31" s="141"/>
      <c r="H31" s="141"/>
      <c r="I31" s="141"/>
      <c r="J31" s="124" t="s">
        <v>92</v>
      </c>
      <c r="K31" s="124"/>
      <c r="L31" s="124"/>
      <c r="M31" s="124"/>
      <c r="N31" s="125"/>
      <c r="O31" s="126" t="str">
        <f>P19</f>
        <v>     C  2     Quierschied 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8" t="s">
        <v>18</v>
      </c>
      <c r="AF31" s="122" t="str">
        <f>P21</f>
        <v>     C  4     Ultimate Kickers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3"/>
      <c r="AW31" s="148"/>
      <c r="AX31" s="149"/>
      <c r="AY31" s="8" t="s">
        <v>17</v>
      </c>
      <c r="AZ31" s="149"/>
      <c r="BA31" s="150"/>
      <c r="BB31" s="148"/>
      <c r="BC31" s="151"/>
      <c r="BD31" s="76"/>
      <c r="BE31" s="38"/>
      <c r="BF31" s="42" t="str">
        <f t="shared" si="0"/>
        <v>0</v>
      </c>
      <c r="BG31" s="42" t="s">
        <v>17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C  4     Ultimate Kickers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17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77"/>
      <c r="CA31" s="77"/>
      <c r="CB31" s="77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</row>
    <row r="32" spans="2:131" s="4" customFormat="1" ht="18" customHeight="1" thickBot="1">
      <c r="B32" s="139">
        <v>17</v>
      </c>
      <c r="C32" s="132"/>
      <c r="D32" s="132"/>
      <c r="E32" s="132"/>
      <c r="F32" s="132"/>
      <c r="G32" s="132"/>
      <c r="H32" s="132"/>
      <c r="I32" s="132"/>
      <c r="J32" s="152" t="s">
        <v>93</v>
      </c>
      <c r="K32" s="152"/>
      <c r="L32" s="152"/>
      <c r="M32" s="152"/>
      <c r="N32" s="153"/>
      <c r="O32" s="136" t="str">
        <f>P21</f>
        <v>     C  4     Ultimate Kickers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2" t="s">
        <v>18</v>
      </c>
      <c r="AF32" s="137" t="str">
        <f>P18</f>
        <v>     C  1     FV Fischbach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56"/>
      <c r="AX32" s="154"/>
      <c r="AY32" s="12" t="s">
        <v>17</v>
      </c>
      <c r="AZ32" s="154"/>
      <c r="BA32" s="155"/>
      <c r="BB32" s="156"/>
      <c r="BC32" s="157"/>
      <c r="BD32" s="76"/>
      <c r="BE32" s="38"/>
      <c r="BF32" s="42" t="str">
        <f t="shared" si="0"/>
        <v>0</v>
      </c>
      <c r="BG32" s="42" t="s">
        <v>17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77"/>
      <c r="CA32" s="77"/>
      <c r="CB32" s="77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</row>
    <row r="33" spans="2:131" s="4" customFormat="1" ht="18" customHeight="1" thickBot="1">
      <c r="B33" s="140">
        <v>18</v>
      </c>
      <c r="C33" s="141"/>
      <c r="D33" s="141"/>
      <c r="E33" s="141"/>
      <c r="F33" s="141"/>
      <c r="G33" s="141"/>
      <c r="H33" s="141"/>
      <c r="I33" s="141"/>
      <c r="J33" s="152" t="s">
        <v>94</v>
      </c>
      <c r="K33" s="152"/>
      <c r="L33" s="152"/>
      <c r="M33" s="152"/>
      <c r="N33" s="153"/>
      <c r="O33" s="126" t="str">
        <f>P20</f>
        <v>     C  3     Hellas Kupferkanne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8" t="s">
        <v>18</v>
      </c>
      <c r="AF33" s="122" t="str">
        <f>P19</f>
        <v>     C  2     Quierschied 2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48"/>
      <c r="AX33" s="149"/>
      <c r="AY33" s="8" t="s">
        <v>17</v>
      </c>
      <c r="AZ33" s="149"/>
      <c r="BA33" s="150"/>
      <c r="BB33" s="148"/>
      <c r="BC33" s="151"/>
      <c r="BD33" s="76"/>
      <c r="BE33" s="38"/>
      <c r="BF33" s="42" t="str">
        <f t="shared" si="0"/>
        <v>0</v>
      </c>
      <c r="BG33" s="42" t="s">
        <v>17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77"/>
      <c r="CA33" s="77"/>
      <c r="CB33" s="77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76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77"/>
      <c r="CA34" s="77"/>
      <c r="CB34" s="77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76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77"/>
      <c r="CA35" s="77"/>
      <c r="CB35" s="77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</row>
    <row r="37" ht="12.75">
      <c r="B37" s="1" t="s">
        <v>26</v>
      </c>
    </row>
    <row r="38" ht="6" customHeight="1"/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47" ht="13.5" thickBot="1">
      <c r="I40" s="142" t="s">
        <v>28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27" t="s">
        <v>25</v>
      </c>
      <c r="AI40" s="128"/>
      <c r="AJ40" s="128"/>
      <c r="AK40" s="127" t="s">
        <v>20</v>
      </c>
      <c r="AL40" s="128"/>
      <c r="AM40" s="128"/>
      <c r="AN40" s="127" t="s">
        <v>21</v>
      </c>
      <c r="AO40" s="128"/>
      <c r="AP40" s="128"/>
      <c r="AQ40" s="128"/>
      <c r="AR40" s="128"/>
      <c r="AS40" s="127" t="s">
        <v>22</v>
      </c>
      <c r="AT40" s="128"/>
      <c r="AU40" s="147"/>
    </row>
    <row r="41" spans="9:47" ht="19.5" customHeight="1" thickBot="1">
      <c r="I41" s="146" t="s">
        <v>9</v>
      </c>
      <c r="J41" s="129"/>
      <c r="K41" s="121" t="str">
        <f>BM28</f>
        <v>     C  1     FV Fischbach</v>
      </c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30">
        <v>3</v>
      </c>
      <c r="AI41" s="129"/>
      <c r="AJ41" s="131"/>
      <c r="AK41" s="129"/>
      <c r="AL41" s="129"/>
      <c r="AM41" s="129"/>
      <c r="AN41" s="130"/>
      <c r="AO41" s="129"/>
      <c r="AP41" s="31"/>
      <c r="AQ41" s="129"/>
      <c r="AR41" s="131"/>
      <c r="AS41" s="144"/>
      <c r="AT41" s="144"/>
      <c r="AU41" s="145"/>
    </row>
    <row r="42" spans="9:47" ht="19.5" customHeight="1" thickBot="1">
      <c r="I42" s="146" t="s">
        <v>10</v>
      </c>
      <c r="J42" s="129"/>
      <c r="K42" s="121" t="str">
        <f>BM29</f>
        <v>     C  2     Quierschied 2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30">
        <v>3</v>
      </c>
      <c r="AI42" s="129"/>
      <c r="AJ42" s="131"/>
      <c r="AK42" s="129"/>
      <c r="AL42" s="129"/>
      <c r="AM42" s="129"/>
      <c r="AN42" s="130"/>
      <c r="AO42" s="129"/>
      <c r="AP42" s="31"/>
      <c r="AQ42" s="129"/>
      <c r="AR42" s="131"/>
      <c r="AS42" s="144"/>
      <c r="AT42" s="144"/>
      <c r="AU42" s="145"/>
    </row>
    <row r="43" spans="9:47" ht="19.5" customHeight="1" thickBot="1">
      <c r="I43" s="146" t="s">
        <v>11</v>
      </c>
      <c r="J43" s="129"/>
      <c r="K43" s="121" t="str">
        <f>BM30</f>
        <v>     C  3     Hellas Kupferkanne</v>
      </c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30">
        <v>3</v>
      </c>
      <c r="AI43" s="129"/>
      <c r="AJ43" s="131"/>
      <c r="AK43" s="129"/>
      <c r="AL43" s="129"/>
      <c r="AM43" s="129"/>
      <c r="AN43" s="130"/>
      <c r="AO43" s="129"/>
      <c r="AP43" s="31"/>
      <c r="AQ43" s="129"/>
      <c r="AR43" s="131"/>
      <c r="AS43" s="144"/>
      <c r="AT43" s="144"/>
      <c r="AU43" s="145"/>
    </row>
    <row r="44" spans="9:47" ht="19.5" customHeight="1" thickBot="1">
      <c r="I44" s="146" t="s">
        <v>13</v>
      </c>
      <c r="J44" s="129"/>
      <c r="K44" s="121" t="str">
        <f>BM31</f>
        <v>     C  4     Ultimate Kickers</v>
      </c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30">
        <v>3</v>
      </c>
      <c r="AI44" s="129"/>
      <c r="AJ44" s="131"/>
      <c r="AK44" s="129"/>
      <c r="AL44" s="129"/>
      <c r="AM44" s="129"/>
      <c r="AN44" s="130"/>
      <c r="AO44" s="129"/>
      <c r="AP44" s="31"/>
      <c r="AQ44" s="129"/>
      <c r="AR44" s="131"/>
      <c r="AS44" s="144"/>
      <c r="AT44" s="144"/>
      <c r="AU44" s="145"/>
    </row>
    <row r="47" spans="9:47" ht="15.75">
      <c r="I47" s="165" t="s">
        <v>70</v>
      </c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7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8" t="s">
        <v>97</v>
      </c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8" t="s">
        <v>97</v>
      </c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  <mergeCell ref="D27:F27"/>
    <mergeCell ref="G27:I27"/>
    <mergeCell ref="O27:AV27"/>
    <mergeCell ref="AF28:AV28"/>
    <mergeCell ref="G29:I29"/>
    <mergeCell ref="BB27:BC27"/>
    <mergeCell ref="AW27:BA27"/>
    <mergeCell ref="J27:N27"/>
    <mergeCell ref="AW28:AX28"/>
    <mergeCell ref="AZ28:BA28"/>
    <mergeCell ref="O29:AD29"/>
    <mergeCell ref="AF29:AV29"/>
    <mergeCell ref="AW29:AX29"/>
    <mergeCell ref="AZ29:BA29"/>
    <mergeCell ref="B33:C33"/>
    <mergeCell ref="B27:C27"/>
    <mergeCell ref="O28:AD28"/>
    <mergeCell ref="B28:C28"/>
    <mergeCell ref="D28:F28"/>
    <mergeCell ref="G28:I28"/>
    <mergeCell ref="J28:N28"/>
    <mergeCell ref="B29:C29"/>
    <mergeCell ref="J29:N29"/>
    <mergeCell ref="D29:F29"/>
    <mergeCell ref="AW30:AX30"/>
    <mergeCell ref="AZ30:BA30"/>
    <mergeCell ref="BB30:BC30"/>
    <mergeCell ref="BB31:BC31"/>
    <mergeCell ref="AW31:AX31"/>
    <mergeCell ref="AZ31:BA31"/>
    <mergeCell ref="AZ32:BA32"/>
    <mergeCell ref="J30:N30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2:AU42"/>
    <mergeCell ref="AH43:AJ43"/>
    <mergeCell ref="AK43:AM43"/>
    <mergeCell ref="BB33:BC33"/>
    <mergeCell ref="AH42:AJ42"/>
    <mergeCell ref="AK42:AM42"/>
    <mergeCell ref="AN42:AO42"/>
    <mergeCell ref="AQ42:AR42"/>
    <mergeCell ref="AQ43:AR43"/>
    <mergeCell ref="AS44:AU44"/>
    <mergeCell ref="AN43:AO43"/>
    <mergeCell ref="I44:J44"/>
    <mergeCell ref="AS43:AU43"/>
    <mergeCell ref="I43:J43"/>
    <mergeCell ref="AH44:AJ44"/>
    <mergeCell ref="AK44:AM44"/>
    <mergeCell ref="AN44:AO44"/>
    <mergeCell ref="AQ44:AR44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N21:O21"/>
    <mergeCell ref="O30:AD30"/>
    <mergeCell ref="AF30:AV30"/>
    <mergeCell ref="A2:AP2"/>
    <mergeCell ref="A3:AP3"/>
    <mergeCell ref="A4:AP4"/>
    <mergeCell ref="AL10:AP10"/>
    <mergeCell ref="U10:V10"/>
    <mergeCell ref="M6:T6"/>
    <mergeCell ref="Y6:AF6"/>
    <mergeCell ref="I47:AU47"/>
    <mergeCell ref="K49:AT49"/>
    <mergeCell ref="K51:AT51"/>
    <mergeCell ref="O32:AD32"/>
    <mergeCell ref="AF32:AV32"/>
    <mergeCell ref="I40:AG40"/>
    <mergeCell ref="AK40:AM40"/>
    <mergeCell ref="J32:N32"/>
    <mergeCell ref="K44:AG44"/>
    <mergeCell ref="K43:AG4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3" sqref="M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D14" sqref="D14"/>
    </sheetView>
  </sheetViews>
  <sheetFormatPr defaultColWidth="11.421875" defaultRowHeight="12.75"/>
  <cols>
    <col min="1" max="1" width="27.28125" style="0" bestFit="1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EA52"/>
  <sheetViews>
    <sheetView tabSelected="1" zoomScale="112" zoomScaleNormal="112" workbookViewId="0" topLeftCell="A1">
      <selection activeCell="BM8" sqref="BM8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2" t="str">
        <f>Deckblatt!$A$2</f>
        <v>11. STEAG 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4" t="str">
        <f>Deckblatt!$A$3</f>
        <v>Hallenfußballturnier 2011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5" t="str">
        <f>Deckblatt!$A$4</f>
        <v>Fußball-Hallenturnier für Aktiven-Mannschaften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6" t="s">
        <v>73</v>
      </c>
      <c r="N6" s="116"/>
      <c r="O6" s="116"/>
      <c r="P6" s="116"/>
      <c r="Q6" s="116"/>
      <c r="R6" s="116"/>
      <c r="S6" s="116"/>
      <c r="T6" s="116"/>
      <c r="U6" s="2" t="s">
        <v>1</v>
      </c>
      <c r="Y6" s="117">
        <v>40905</v>
      </c>
      <c r="Z6" s="117"/>
      <c r="AA6" s="117"/>
      <c r="AB6" s="117"/>
      <c r="AC6" s="117"/>
      <c r="AD6" s="117"/>
      <c r="AE6" s="117"/>
      <c r="AF6" s="1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8" t="str">
        <f>Deckblatt!$B$6</f>
        <v>in der Sporthalle Taubenfeld in Quierschied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33" t="s">
        <v>68</v>
      </c>
      <c r="I10" s="133"/>
      <c r="J10" s="133"/>
      <c r="K10" s="133"/>
      <c r="L10" s="133"/>
      <c r="M10" s="7" t="s">
        <v>3</v>
      </c>
      <c r="T10" s="6" t="s">
        <v>4</v>
      </c>
      <c r="U10" s="120">
        <v>1</v>
      </c>
      <c r="V10" s="120" t="s">
        <v>5</v>
      </c>
      <c r="W10" s="16" t="s">
        <v>24</v>
      </c>
      <c r="X10" s="119">
        <v>0.008333333333333333</v>
      </c>
      <c r="Y10" s="119"/>
      <c r="Z10" s="119"/>
      <c r="AA10" s="119"/>
      <c r="AB10" s="119"/>
      <c r="AC10" s="7" t="s">
        <v>6</v>
      </c>
      <c r="AK10" s="6" t="s">
        <v>7</v>
      </c>
      <c r="AL10" s="119">
        <v>0.0020833333333333333</v>
      </c>
      <c r="AM10" s="119"/>
      <c r="AN10" s="119"/>
      <c r="AO10" s="119"/>
      <c r="AP10" s="119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2" t="s">
        <v>29</v>
      </c>
      <c r="O17" s="173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3"/>
      <c r="BD17" s="13"/>
    </row>
    <row r="18" spans="14:56" ht="15">
      <c r="N18" s="81" t="s">
        <v>48</v>
      </c>
      <c r="O18" s="82"/>
      <c r="P18" s="96" t="s">
        <v>87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BD18" s="13"/>
    </row>
    <row r="19" spans="14:56" ht="15">
      <c r="N19" s="174" t="s">
        <v>49</v>
      </c>
      <c r="O19" s="175"/>
      <c r="P19" s="96" t="s">
        <v>88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7"/>
      <c r="BD19" s="13"/>
    </row>
    <row r="20" spans="14:56" ht="15">
      <c r="N20" s="174" t="s">
        <v>50</v>
      </c>
      <c r="O20" s="175"/>
      <c r="P20" s="96" t="s">
        <v>89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7"/>
      <c r="BD20" s="13"/>
    </row>
    <row r="21" spans="14:56" ht="15.75" thickBot="1">
      <c r="N21" s="100" t="s">
        <v>51</v>
      </c>
      <c r="O21" s="176"/>
      <c r="P21" s="106" t="s">
        <v>96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8" t="s">
        <v>14</v>
      </c>
      <c r="C27" s="159"/>
      <c r="D27" s="127"/>
      <c r="E27" s="128"/>
      <c r="F27" s="162"/>
      <c r="G27" s="127"/>
      <c r="H27" s="128"/>
      <c r="I27" s="162"/>
      <c r="J27" s="127" t="s">
        <v>15</v>
      </c>
      <c r="K27" s="128"/>
      <c r="L27" s="128"/>
      <c r="M27" s="128"/>
      <c r="N27" s="162"/>
      <c r="O27" s="127" t="s">
        <v>16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62"/>
      <c r="AW27" s="127" t="s">
        <v>19</v>
      </c>
      <c r="AX27" s="128"/>
      <c r="AY27" s="128"/>
      <c r="AZ27" s="128"/>
      <c r="BA27" s="162"/>
      <c r="BB27" s="163"/>
      <c r="BC27" s="164"/>
      <c r="BD27" s="14"/>
      <c r="BE27" s="38"/>
      <c r="BF27" s="39" t="s">
        <v>23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9">
        <v>1</v>
      </c>
      <c r="C28" s="132"/>
      <c r="D28" s="132"/>
      <c r="E28" s="132"/>
      <c r="F28" s="132"/>
      <c r="G28" s="132"/>
      <c r="H28" s="132"/>
      <c r="I28" s="132"/>
      <c r="J28" s="152" t="str">
        <f>$H$10</f>
        <v>17.30</v>
      </c>
      <c r="K28" s="152"/>
      <c r="L28" s="152"/>
      <c r="M28" s="152"/>
      <c r="N28" s="153"/>
      <c r="O28" s="136" t="str">
        <f>P18</f>
        <v>     A  1     Schnelle Hand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2" t="s">
        <v>18</v>
      </c>
      <c r="AF28" s="137" t="str">
        <f>P19</f>
        <v>     A  2     1. FC Loca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56"/>
      <c r="AX28" s="154"/>
      <c r="AY28" s="12" t="s">
        <v>17</v>
      </c>
      <c r="AZ28" s="154"/>
      <c r="BA28" s="155"/>
      <c r="BB28" s="156"/>
      <c r="BC28" s="157"/>
      <c r="BE28" s="38"/>
      <c r="BF28" s="42" t="str">
        <f aca="true" t="shared" si="0" ref="BF28:BF33">IF(ISBLANK(AW28),"0",IF(AW28&gt;AZ28,3,IF(AW28=AZ28,1,0)))</f>
        <v>0</v>
      </c>
      <c r="BG28" s="42" t="s">
        <v>17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Schnelle Hand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17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40">
        <v>2</v>
      </c>
      <c r="C29" s="141"/>
      <c r="D29" s="141"/>
      <c r="E29" s="141"/>
      <c r="F29" s="141"/>
      <c r="G29" s="141"/>
      <c r="H29" s="141"/>
      <c r="I29" s="141"/>
      <c r="J29" s="152" t="s">
        <v>69</v>
      </c>
      <c r="K29" s="152"/>
      <c r="L29" s="152"/>
      <c r="M29" s="152"/>
      <c r="N29" s="153"/>
      <c r="O29" s="126" t="str">
        <f>P20</f>
        <v>     A  3     Knappschaft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8" t="s">
        <v>18</v>
      </c>
      <c r="AF29" s="122" t="str">
        <f>P21</f>
        <v>     A  4     A-Jugend SG Quierschied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148"/>
      <c r="AX29" s="149"/>
      <c r="AY29" s="8" t="s">
        <v>17</v>
      </c>
      <c r="AZ29" s="149"/>
      <c r="BA29" s="150"/>
      <c r="BB29" s="148"/>
      <c r="BC29" s="151"/>
      <c r="BD29" s="14"/>
      <c r="BE29" s="38"/>
      <c r="BF29" s="42" t="str">
        <f t="shared" si="0"/>
        <v>0</v>
      </c>
      <c r="BG29" s="42" t="s">
        <v>17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1. FC Loca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17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9">
        <v>3</v>
      </c>
      <c r="C30" s="132"/>
      <c r="D30" s="132"/>
      <c r="E30" s="132"/>
      <c r="F30" s="132"/>
      <c r="G30" s="132"/>
      <c r="H30" s="132"/>
      <c r="I30" s="132"/>
      <c r="J30" s="124" t="s">
        <v>38</v>
      </c>
      <c r="K30" s="124"/>
      <c r="L30" s="124"/>
      <c r="M30" s="124"/>
      <c r="N30" s="125"/>
      <c r="O30" s="136" t="str">
        <f>P18</f>
        <v>     A  1     Schnelle Hand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2" t="s">
        <v>18</v>
      </c>
      <c r="AF30" s="137" t="str">
        <f>P20</f>
        <v>     A  3     Knappschaft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  <c r="AW30" s="156"/>
      <c r="AX30" s="154"/>
      <c r="AY30" s="12" t="s">
        <v>17</v>
      </c>
      <c r="AZ30" s="154"/>
      <c r="BA30" s="155"/>
      <c r="BB30" s="156"/>
      <c r="BC30" s="157"/>
      <c r="BD30" s="14"/>
      <c r="BE30" s="38"/>
      <c r="BF30" s="42" t="str">
        <f t="shared" si="0"/>
        <v>0</v>
      </c>
      <c r="BG30" s="42" t="s">
        <v>17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Knappschaft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17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0">
        <v>4</v>
      </c>
      <c r="C31" s="141"/>
      <c r="D31" s="141"/>
      <c r="E31" s="141"/>
      <c r="F31" s="141"/>
      <c r="G31" s="141"/>
      <c r="H31" s="141"/>
      <c r="I31" s="141"/>
      <c r="J31" s="124" t="s">
        <v>39</v>
      </c>
      <c r="K31" s="124"/>
      <c r="L31" s="124"/>
      <c r="M31" s="124"/>
      <c r="N31" s="125"/>
      <c r="O31" s="126" t="str">
        <f>P19</f>
        <v>     A  2     1. FC Loca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8" t="s">
        <v>18</v>
      </c>
      <c r="AF31" s="122" t="str">
        <f>P21</f>
        <v>     A  4     A-Jugend SG Quierschied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3"/>
      <c r="AW31" s="148"/>
      <c r="AX31" s="149"/>
      <c r="AY31" s="8" t="s">
        <v>17</v>
      </c>
      <c r="AZ31" s="149"/>
      <c r="BA31" s="150"/>
      <c r="BB31" s="148"/>
      <c r="BC31" s="151"/>
      <c r="BD31" s="14"/>
      <c r="BE31" s="38"/>
      <c r="BF31" s="42" t="str">
        <f t="shared" si="0"/>
        <v>0</v>
      </c>
      <c r="BG31" s="42" t="s">
        <v>17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A-Jugend SG Quierschied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17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9">
        <v>5</v>
      </c>
      <c r="C32" s="132"/>
      <c r="D32" s="132"/>
      <c r="E32" s="132"/>
      <c r="F32" s="132"/>
      <c r="G32" s="132"/>
      <c r="H32" s="132"/>
      <c r="I32" s="132"/>
      <c r="J32" s="152" t="s">
        <v>40</v>
      </c>
      <c r="K32" s="152"/>
      <c r="L32" s="152"/>
      <c r="M32" s="152"/>
      <c r="N32" s="153"/>
      <c r="O32" s="136" t="str">
        <f>P21</f>
        <v>     A  4     A-Jugend SG Quierschied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2" t="s">
        <v>18</v>
      </c>
      <c r="AF32" s="137" t="str">
        <f>P18</f>
        <v>     A  1     Schnelle Hand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56"/>
      <c r="AX32" s="154"/>
      <c r="AY32" s="12" t="s">
        <v>17</v>
      </c>
      <c r="AZ32" s="154"/>
      <c r="BA32" s="155"/>
      <c r="BB32" s="156"/>
      <c r="BC32" s="157"/>
      <c r="BD32" s="14"/>
      <c r="BE32" s="38"/>
      <c r="BF32" s="42" t="str">
        <f t="shared" si="0"/>
        <v>0</v>
      </c>
      <c r="BG32" s="42" t="s">
        <v>17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40">
        <v>6</v>
      </c>
      <c r="C33" s="141"/>
      <c r="D33" s="141"/>
      <c r="E33" s="141"/>
      <c r="F33" s="141"/>
      <c r="G33" s="141"/>
      <c r="H33" s="141"/>
      <c r="I33" s="141"/>
      <c r="J33" s="177" t="s">
        <v>41</v>
      </c>
      <c r="K33" s="177"/>
      <c r="L33" s="177"/>
      <c r="M33" s="177"/>
      <c r="N33" s="177"/>
      <c r="O33" s="126" t="str">
        <f>P20</f>
        <v>     A  3     Knappschaft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8" t="s">
        <v>18</v>
      </c>
      <c r="AF33" s="122" t="str">
        <f>P19</f>
        <v>     A  2     1. FC Loca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48"/>
      <c r="AX33" s="149"/>
      <c r="AY33" s="8" t="s">
        <v>17</v>
      </c>
      <c r="AZ33" s="149"/>
      <c r="BA33" s="150"/>
      <c r="BB33" s="148"/>
      <c r="BC33" s="151"/>
      <c r="BD33" s="14"/>
      <c r="BE33" s="38"/>
      <c r="BF33" s="42" t="str">
        <f t="shared" si="0"/>
        <v>0</v>
      </c>
      <c r="BG33" s="42" t="s">
        <v>17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42" t="s">
        <v>28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27" t="s">
        <v>25</v>
      </c>
      <c r="AI40" s="128"/>
      <c r="AJ40" s="128"/>
      <c r="AK40" s="127" t="s">
        <v>20</v>
      </c>
      <c r="AL40" s="128"/>
      <c r="AM40" s="128"/>
      <c r="AN40" s="127" t="s">
        <v>21</v>
      </c>
      <c r="AO40" s="128"/>
      <c r="AP40" s="128"/>
      <c r="AQ40" s="128"/>
      <c r="AR40" s="128"/>
      <c r="AS40" s="127" t="s">
        <v>22</v>
      </c>
      <c r="AT40" s="128"/>
      <c r="AU40" s="147"/>
      <c r="BD40" s="13"/>
    </row>
    <row r="41" spans="9:56" ht="19.5" customHeight="1" thickBot="1">
      <c r="I41" s="146" t="s">
        <v>9</v>
      </c>
      <c r="J41" s="129"/>
      <c r="K41" s="121" t="str">
        <f>BM28</f>
        <v>     A  1     Schnelle Hand</v>
      </c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30">
        <v>3</v>
      </c>
      <c r="AI41" s="129"/>
      <c r="AJ41" s="131"/>
      <c r="AK41" s="129"/>
      <c r="AL41" s="129"/>
      <c r="AM41" s="129"/>
      <c r="AN41" s="130"/>
      <c r="AO41" s="129"/>
      <c r="AP41" s="31"/>
      <c r="AQ41" s="129"/>
      <c r="AR41" s="131"/>
      <c r="AS41" s="144"/>
      <c r="AT41" s="144"/>
      <c r="AU41" s="145"/>
      <c r="BD41" s="13"/>
    </row>
    <row r="42" spans="9:56" ht="19.5" customHeight="1" thickBot="1">
      <c r="I42" s="146" t="s">
        <v>10</v>
      </c>
      <c r="J42" s="129"/>
      <c r="K42" s="121" t="str">
        <f>BM29</f>
        <v>     A  2     1. FC Loca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30">
        <v>3</v>
      </c>
      <c r="AI42" s="129"/>
      <c r="AJ42" s="131"/>
      <c r="AK42" s="129"/>
      <c r="AL42" s="129"/>
      <c r="AM42" s="129"/>
      <c r="AN42" s="130"/>
      <c r="AO42" s="129"/>
      <c r="AP42" s="31"/>
      <c r="AQ42" s="129"/>
      <c r="AR42" s="131"/>
      <c r="AS42" s="144"/>
      <c r="AT42" s="144"/>
      <c r="AU42" s="145"/>
      <c r="BD42" s="13"/>
    </row>
    <row r="43" spans="9:56" ht="19.5" customHeight="1" thickBot="1">
      <c r="I43" s="146" t="s">
        <v>11</v>
      </c>
      <c r="J43" s="129"/>
      <c r="K43" s="121" t="str">
        <f>BM30</f>
        <v>     A  3     Knappschaft</v>
      </c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30">
        <v>3</v>
      </c>
      <c r="AI43" s="129"/>
      <c r="AJ43" s="131"/>
      <c r="AK43" s="129"/>
      <c r="AL43" s="129"/>
      <c r="AM43" s="129"/>
      <c r="AN43" s="130"/>
      <c r="AO43" s="129"/>
      <c r="AP43" s="31"/>
      <c r="AQ43" s="129"/>
      <c r="AR43" s="131"/>
      <c r="AS43" s="144"/>
      <c r="AT43" s="144"/>
      <c r="AU43" s="145"/>
      <c r="BD43" s="13"/>
    </row>
    <row r="44" spans="9:47" ht="19.5" customHeight="1" thickBot="1">
      <c r="I44" s="146" t="s">
        <v>12</v>
      </c>
      <c r="J44" s="129"/>
      <c r="K44" s="121" t="str">
        <f>BM31</f>
        <v>     A  4     A-Jugend SG Quierschied</v>
      </c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30">
        <v>3</v>
      </c>
      <c r="AI44" s="129"/>
      <c r="AJ44" s="131"/>
      <c r="AK44" s="129"/>
      <c r="AL44" s="129"/>
      <c r="AM44" s="129"/>
      <c r="AN44" s="130"/>
      <c r="AO44" s="129"/>
      <c r="AP44" s="31"/>
      <c r="AQ44" s="129"/>
      <c r="AR44" s="131"/>
      <c r="AS44" s="144"/>
      <c r="AT44" s="144"/>
      <c r="AU44" s="145"/>
    </row>
    <row r="47" spans="9:47" ht="15.75">
      <c r="I47" s="165" t="s">
        <v>70</v>
      </c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7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8" t="s">
        <v>72</v>
      </c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8" t="s">
        <v>72</v>
      </c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mergeCells count="115">
    <mergeCell ref="I47:AU47"/>
    <mergeCell ref="K49:AT49"/>
    <mergeCell ref="K51:AT51"/>
    <mergeCell ref="O32:AD32"/>
    <mergeCell ref="AF32:AV32"/>
    <mergeCell ref="I40:AG40"/>
    <mergeCell ref="AK40:AM40"/>
    <mergeCell ref="J32:N32"/>
    <mergeCell ref="K44:AG44"/>
    <mergeCell ref="K43:AG43"/>
    <mergeCell ref="O30:AD30"/>
    <mergeCell ref="AF30:AV30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AS42:AU42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AS44:AU44"/>
    <mergeCell ref="AN43:AO43"/>
    <mergeCell ref="I44:J44"/>
    <mergeCell ref="AS43:AU43"/>
    <mergeCell ref="I43:J43"/>
    <mergeCell ref="AH44:AJ44"/>
    <mergeCell ref="AK44:AM44"/>
    <mergeCell ref="AN44:AO44"/>
    <mergeCell ref="AQ44:AR44"/>
    <mergeCell ref="AH43:AJ43"/>
    <mergeCell ref="AK43:AM43"/>
    <mergeCell ref="BB33:BC33"/>
    <mergeCell ref="AH42:AJ42"/>
    <mergeCell ref="AK42:AM42"/>
    <mergeCell ref="AN42:AO42"/>
    <mergeCell ref="AQ42:AR42"/>
    <mergeCell ref="AQ43:AR4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32:BA32"/>
    <mergeCell ref="J30:N30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AW30:AX30"/>
    <mergeCell ref="AZ30:BA30"/>
    <mergeCell ref="BB30:BC30"/>
    <mergeCell ref="BB31:BC31"/>
    <mergeCell ref="AW31:AX31"/>
    <mergeCell ref="AZ31:BA31"/>
    <mergeCell ref="B33:C33"/>
    <mergeCell ref="B27:C27"/>
    <mergeCell ref="O28:AD28"/>
    <mergeCell ref="B28:C28"/>
    <mergeCell ref="D28:F28"/>
    <mergeCell ref="G28:I28"/>
    <mergeCell ref="J28:N28"/>
    <mergeCell ref="B29:C29"/>
    <mergeCell ref="J29:N29"/>
    <mergeCell ref="D29:F29"/>
    <mergeCell ref="G29:I29"/>
    <mergeCell ref="BB27:BC27"/>
    <mergeCell ref="AW27:BA27"/>
    <mergeCell ref="J27:N27"/>
    <mergeCell ref="AW28:AX28"/>
    <mergeCell ref="AZ28:BA28"/>
    <mergeCell ref="O29:AD29"/>
    <mergeCell ref="AF29:AV29"/>
    <mergeCell ref="AW29:AX29"/>
    <mergeCell ref="AZ29:BA29"/>
    <mergeCell ref="D27:F27"/>
    <mergeCell ref="G27:I27"/>
    <mergeCell ref="O27:AV27"/>
    <mergeCell ref="AF28:AV28"/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  <mergeCell ref="N21:O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2011-12-13T10:38:44Z</cp:lastPrinted>
  <dcterms:created xsi:type="dcterms:W3CDTF">2002-02-21T07:48:38Z</dcterms:created>
  <dcterms:modified xsi:type="dcterms:W3CDTF">2011-12-13T10:39:21Z</dcterms:modified>
  <cp:category/>
  <cp:version/>
  <cp:contentType/>
  <cp:contentStatus/>
</cp:coreProperties>
</file>